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120" windowWidth="12120" windowHeight="7965" tabRatio="882" activeTab="0"/>
  </bookViews>
  <sheets>
    <sheet name="C.YEAR" sheetId="1" r:id="rId1"/>
    <sheet name="Sheet7" sheetId="2" r:id="rId2"/>
    <sheet name="Sheet8" sheetId="3" r:id="rId3"/>
    <sheet name="Sheet9" sheetId="4" r:id="rId4"/>
    <sheet name="Sheet10" sheetId="5" r:id="rId5"/>
  </sheets>
  <definedNames/>
  <calcPr fullCalcOnLoad="1"/>
</workbook>
</file>

<file path=xl/sharedStrings.xml><?xml version="1.0" encoding="utf-8"?>
<sst xmlns="http://schemas.openxmlformats.org/spreadsheetml/2006/main" count="20" uniqueCount="20">
  <si>
    <t>TOTAL COMMERCIAL AIRCRAFT MOVEMENT</t>
  </si>
  <si>
    <t>ENTEBBE INTERNATIONAL AIRPORT</t>
  </si>
  <si>
    <t>MONTH</t>
  </si>
  <si>
    <t>JAN</t>
  </si>
  <si>
    <t>FEB</t>
  </si>
  <si>
    <t>MAR</t>
  </si>
  <si>
    <t xml:space="preserve"> APR </t>
  </si>
  <si>
    <t xml:space="preserve"> MAY</t>
  </si>
  <si>
    <t xml:space="preserve"> JUN </t>
  </si>
  <si>
    <t xml:space="preserve"> JUL </t>
  </si>
  <si>
    <t xml:space="preserve"> AUG</t>
  </si>
  <si>
    <t>SEP</t>
  </si>
  <si>
    <t>OCT</t>
  </si>
  <si>
    <t>DEC</t>
  </si>
  <si>
    <t>NOV</t>
  </si>
  <si>
    <t>TOTAL</t>
  </si>
  <si>
    <t>YEAR</t>
  </si>
  <si>
    <t xml:space="preserve">TOTAL </t>
  </si>
  <si>
    <t>GROWTH</t>
  </si>
  <si>
    <t>CIVIL AVIATION AUTHORITY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</si>
</sst>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Gx&quot;#,##0_);\(&quot;UGx&quot;#,##0\)"/>
    <numFmt numFmtId="173" formatCode="&quot;UGx&quot;#,##0_);[Red]\(&quot;UGx&quot;#,##0\)"/>
    <numFmt numFmtId="174" formatCode="&quot;UGx&quot;#,##0.00_);\(&quot;UGx&quot;#,##0.00\)"/>
    <numFmt numFmtId="175" formatCode="&quot;UGx&quot;#,##0.00_);[Red]\(&quot;UGx&quot;#,##0.00\)"/>
    <numFmt numFmtId="176" formatCode="_(&quot;UGx&quot;* #,##0_);_(&quot;UGx&quot;* \(#,##0\);_(&quot;UGx&quot;* &quot;-&quot;_);_(@_)"/>
    <numFmt numFmtId="177" formatCode="_(&quot;UGx&quot;* #,##0.00_);_(&quot;UGx&quot;* \(#,##0.00\);_(&quot;UGx&quot;* &quot;-&quot;??_);_(@_)"/>
    <numFmt numFmtId="178" formatCode="0.0"/>
    <numFmt numFmtId="179" formatCode="0.0000"/>
    <numFmt numFmtId="180" formatCode="0.000"/>
    <numFmt numFmtId="181" formatCode="_-* #,##0.0_-;\-* #,##0.0_-;_-* &quot;-&quot;??_-;_-@_-"/>
    <numFmt numFmtId="182" formatCode="_-* #,##0_-;\-* #,##0_-;_-* &quot;-&quot;??_-;_-@_-"/>
    <numFmt numFmtId="183" formatCode="_(* #,##0_);_(* \(#,##0\);_(* &quot;-&quot;??_);_(@_)"/>
    <numFmt numFmtId="184" formatCode="0.00000"/>
    <numFmt numFmtId="185" formatCode="0.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" fontId="0" fillId="0" borderId="11" xfId="42" applyNumberFormat="1" applyFont="1" applyBorder="1" applyAlignment="1">
      <alignment/>
    </xf>
    <xf numFmtId="1" fontId="3" fillId="0" borderId="22" xfId="42" applyNumberFormat="1" applyFont="1" applyBorder="1" applyAlignment="1">
      <alignment/>
    </xf>
    <xf numFmtId="1" fontId="1" fillId="0" borderId="18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3" fillId="0" borderId="24" xfId="42" applyNumberFormat="1" applyFont="1" applyBorder="1" applyAlignment="1">
      <alignment/>
    </xf>
    <xf numFmtId="1" fontId="3" fillId="0" borderId="25" xfId="42" applyNumberFormat="1" applyFont="1" applyBorder="1" applyAlignment="1">
      <alignment/>
    </xf>
    <xf numFmtId="1" fontId="3" fillId="0" borderId="26" xfId="42" applyNumberFormat="1" applyFont="1" applyBorder="1" applyAlignment="1">
      <alignment/>
    </xf>
    <xf numFmtId="183" fontId="4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1" fillId="0" borderId="13" xfId="0" applyFont="1" applyFill="1" applyBorder="1" applyAlignment="1">
      <alignment/>
    </xf>
    <xf numFmtId="1" fontId="3" fillId="0" borderId="27" xfId="42" applyNumberFormat="1" applyFont="1" applyBorder="1" applyAlignment="1">
      <alignment/>
    </xf>
    <xf numFmtId="1" fontId="3" fillId="0" borderId="28" xfId="42" applyNumberFormat="1" applyFont="1" applyBorder="1" applyAlignment="1">
      <alignment/>
    </xf>
    <xf numFmtId="1" fontId="3" fillId="0" borderId="29" xfId="42" applyNumberFormat="1" applyFont="1" applyBorder="1" applyAlignment="1">
      <alignment/>
    </xf>
    <xf numFmtId="0" fontId="0" fillId="0" borderId="20" xfId="0" applyFill="1" applyBorder="1" applyAlignment="1">
      <alignment/>
    </xf>
    <xf numFmtId="0" fontId="1" fillId="0" borderId="14" xfId="0" applyFont="1" applyFill="1" applyBorder="1" applyAlignment="1">
      <alignment/>
    </xf>
    <xf numFmtId="1" fontId="3" fillId="0" borderId="11" xfId="42" applyNumberFormat="1" applyFont="1" applyBorder="1" applyAlignment="1">
      <alignment/>
    </xf>
    <xf numFmtId="0" fontId="0" fillId="0" borderId="11" xfId="0" applyFill="1" applyBorder="1" applyAlignment="1">
      <alignment/>
    </xf>
    <xf numFmtId="1" fontId="3" fillId="0" borderId="11" xfId="42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7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PageLayoutView="0" workbookViewId="0" topLeftCell="X1">
      <selection activeCell="AD12" sqref="AD12"/>
    </sheetView>
  </sheetViews>
  <sheetFormatPr defaultColWidth="9.140625" defaultRowHeight="12.75"/>
  <cols>
    <col min="1" max="1" width="12.28125" style="0" customWidth="1"/>
    <col min="2" max="2" width="5.00390625" style="0" bestFit="1" customWidth="1"/>
    <col min="3" max="4" width="5.57421875" style="0" bestFit="1" customWidth="1"/>
    <col min="5" max="11" width="6.00390625" style="0" bestFit="1" customWidth="1"/>
    <col min="12" max="12" width="6.140625" style="0" bestFit="1" customWidth="1"/>
    <col min="13" max="22" width="6.00390625" style="0" bestFit="1" customWidth="1"/>
    <col min="23" max="24" width="7.7109375" style="0" customWidth="1"/>
    <col min="25" max="25" width="8.421875" style="0" customWidth="1"/>
  </cols>
  <sheetData>
    <row r="1" spans="1:21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5" ht="12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Y3" s="47"/>
    </row>
    <row r="4" spans="12:18" ht="16.5" thickBot="1">
      <c r="L4" s="13"/>
      <c r="P4" s="21"/>
      <c r="Q4" s="21"/>
      <c r="R4" s="21"/>
    </row>
    <row r="5" spans="1:25" ht="13.5" thickTop="1">
      <c r="A5" s="4" t="s">
        <v>2</v>
      </c>
      <c r="B5" s="41">
        <v>1991</v>
      </c>
      <c r="C5" s="5">
        <v>1992</v>
      </c>
      <c r="D5" s="5">
        <v>1993</v>
      </c>
      <c r="E5" s="5">
        <v>1994</v>
      </c>
      <c r="F5" s="5">
        <v>1995</v>
      </c>
      <c r="G5" s="5">
        <v>1996</v>
      </c>
      <c r="H5" s="5">
        <v>1997</v>
      </c>
      <c r="I5" s="6">
        <v>1998</v>
      </c>
      <c r="J5" s="6">
        <v>1999</v>
      </c>
      <c r="K5" s="5">
        <v>2000</v>
      </c>
      <c r="L5" s="23">
        <v>2001</v>
      </c>
      <c r="M5" s="6">
        <v>2002</v>
      </c>
      <c r="N5" s="5">
        <v>2003</v>
      </c>
      <c r="O5" s="5">
        <v>2004</v>
      </c>
      <c r="P5" s="5">
        <v>2005</v>
      </c>
      <c r="Q5" s="23">
        <v>2006</v>
      </c>
      <c r="R5" s="6">
        <v>2007</v>
      </c>
      <c r="S5" s="5">
        <v>2008</v>
      </c>
      <c r="T5" s="36">
        <v>2009</v>
      </c>
      <c r="U5" s="31">
        <v>2010</v>
      </c>
      <c r="V5" s="36">
        <v>2011</v>
      </c>
      <c r="W5" s="31">
        <v>2012</v>
      </c>
      <c r="X5" s="36">
        <v>2013</v>
      </c>
      <c r="Y5" s="36">
        <v>2014</v>
      </c>
    </row>
    <row r="6" spans="1:25" ht="12.75">
      <c r="A6" s="7" t="s">
        <v>3</v>
      </c>
      <c r="B6" s="42">
        <v>441</v>
      </c>
      <c r="C6" s="1">
        <v>577</v>
      </c>
      <c r="D6" s="1">
        <v>730</v>
      </c>
      <c r="E6" s="1">
        <v>740</v>
      </c>
      <c r="F6" s="1">
        <v>1025</v>
      </c>
      <c r="G6" s="1">
        <v>1095</v>
      </c>
      <c r="H6" s="1">
        <v>1233</v>
      </c>
      <c r="I6" s="2">
        <v>1252</v>
      </c>
      <c r="J6" s="2">
        <v>1520</v>
      </c>
      <c r="K6" s="1">
        <v>1267</v>
      </c>
      <c r="L6" s="16">
        <v>1376</v>
      </c>
      <c r="M6" s="19">
        <v>1065</v>
      </c>
      <c r="N6" s="25">
        <v>1405</v>
      </c>
      <c r="O6" s="26">
        <v>1337</v>
      </c>
      <c r="P6" s="26">
        <v>1351</v>
      </c>
      <c r="Q6" s="32">
        <v>1513</v>
      </c>
      <c r="R6" s="37">
        <v>1763</v>
      </c>
      <c r="S6" s="1">
        <v>1930</v>
      </c>
      <c r="T6" s="39">
        <v>1719</v>
      </c>
      <c r="U6" s="1">
        <v>1835</v>
      </c>
      <c r="V6" s="39">
        <v>1960</v>
      </c>
      <c r="W6" s="1">
        <v>2394</v>
      </c>
      <c r="X6" s="39">
        <v>2420</v>
      </c>
      <c r="Y6" s="39">
        <v>2573</v>
      </c>
    </row>
    <row r="7" spans="1:25" ht="12.75">
      <c r="A7" s="7" t="s">
        <v>4</v>
      </c>
      <c r="B7" s="42">
        <v>404</v>
      </c>
      <c r="C7" s="1">
        <v>580</v>
      </c>
      <c r="D7" s="1">
        <v>700</v>
      </c>
      <c r="E7" s="1">
        <v>724</v>
      </c>
      <c r="F7" s="1">
        <v>984</v>
      </c>
      <c r="G7" s="1">
        <v>1020</v>
      </c>
      <c r="H7" s="1">
        <v>1100</v>
      </c>
      <c r="I7" s="2">
        <v>1261</v>
      </c>
      <c r="J7" s="2">
        <v>1429</v>
      </c>
      <c r="K7" s="1">
        <v>1185</v>
      </c>
      <c r="L7" s="16">
        <v>1270</v>
      </c>
      <c r="M7" s="18">
        <v>1013</v>
      </c>
      <c r="N7" s="25">
        <v>1242</v>
      </c>
      <c r="O7" s="27">
        <v>1318</v>
      </c>
      <c r="P7" s="27">
        <v>1390</v>
      </c>
      <c r="Q7" s="33">
        <v>1470</v>
      </c>
      <c r="R7" s="37">
        <v>1800</v>
      </c>
      <c r="S7" s="1">
        <v>1888</v>
      </c>
      <c r="T7" s="39">
        <v>1764</v>
      </c>
      <c r="U7" s="1">
        <v>1698</v>
      </c>
      <c r="V7" s="39">
        <v>1768</v>
      </c>
      <c r="W7" s="1">
        <v>2325</v>
      </c>
      <c r="X7" s="39">
        <v>2244</v>
      </c>
      <c r="Y7" s="39">
        <v>2338</v>
      </c>
    </row>
    <row r="8" spans="1:25" ht="12.75">
      <c r="A8" s="7" t="s">
        <v>5</v>
      </c>
      <c r="B8" s="42">
        <v>461</v>
      </c>
      <c r="C8" s="1">
        <v>560</v>
      </c>
      <c r="D8" s="1">
        <v>935</v>
      </c>
      <c r="E8" s="1">
        <v>811</v>
      </c>
      <c r="F8" s="1">
        <v>1086</v>
      </c>
      <c r="G8" s="1">
        <v>1191</v>
      </c>
      <c r="H8" s="1">
        <v>1167</v>
      </c>
      <c r="I8" s="2">
        <v>1528</v>
      </c>
      <c r="J8" s="2">
        <v>1520</v>
      </c>
      <c r="K8" s="1">
        <v>1254</v>
      </c>
      <c r="L8" s="16">
        <v>1308</v>
      </c>
      <c r="M8" s="18">
        <v>1097</v>
      </c>
      <c r="N8" s="25">
        <v>1258</v>
      </c>
      <c r="O8" s="27">
        <v>1435</v>
      </c>
      <c r="P8" s="27">
        <v>1400</v>
      </c>
      <c r="Q8" s="33">
        <v>1660</v>
      </c>
      <c r="R8" s="37">
        <v>1951</v>
      </c>
      <c r="S8" s="1">
        <v>2248</v>
      </c>
      <c r="T8" s="2">
        <v>2038</v>
      </c>
      <c r="U8" s="1">
        <v>1934</v>
      </c>
      <c r="V8" s="38">
        <v>1981</v>
      </c>
      <c r="W8" s="1">
        <v>2511</v>
      </c>
      <c r="X8" s="38">
        <v>2376</v>
      </c>
      <c r="Y8" s="38">
        <v>2468</v>
      </c>
    </row>
    <row r="9" spans="1:28" ht="12.75">
      <c r="A9" s="7" t="s">
        <v>6</v>
      </c>
      <c r="B9" s="42">
        <v>422</v>
      </c>
      <c r="C9" s="1">
        <v>581</v>
      </c>
      <c r="D9" s="1">
        <v>871</v>
      </c>
      <c r="E9" s="1">
        <v>756</v>
      </c>
      <c r="F9" s="1">
        <v>1010</v>
      </c>
      <c r="G9" s="1">
        <v>1123</v>
      </c>
      <c r="H9" s="1">
        <v>1238</v>
      </c>
      <c r="I9" s="2">
        <v>1350</v>
      </c>
      <c r="J9" s="2">
        <v>1463</v>
      </c>
      <c r="K9" s="1">
        <v>1231</v>
      </c>
      <c r="L9" s="16">
        <v>1186</v>
      </c>
      <c r="M9" s="18">
        <v>1115</v>
      </c>
      <c r="N9" s="25">
        <v>1244</v>
      </c>
      <c r="O9" s="27">
        <v>1352</v>
      </c>
      <c r="P9" s="27">
        <v>1349</v>
      </c>
      <c r="Q9" s="33">
        <v>1402</v>
      </c>
      <c r="R9" s="2">
        <v>1723</v>
      </c>
      <c r="S9" s="1">
        <v>2149</v>
      </c>
      <c r="T9" s="2">
        <v>1767</v>
      </c>
      <c r="U9" s="1">
        <v>1763</v>
      </c>
      <c r="V9" s="38">
        <v>1978</v>
      </c>
      <c r="W9" s="1">
        <v>2507</v>
      </c>
      <c r="X9" s="2">
        <f>2516</f>
        <v>2516</v>
      </c>
      <c r="Y9" s="2">
        <v>2360</v>
      </c>
      <c r="AB9" s="46"/>
    </row>
    <row r="10" spans="1:26" ht="12.75">
      <c r="A10" s="7" t="s">
        <v>7</v>
      </c>
      <c r="B10" s="42">
        <v>485</v>
      </c>
      <c r="C10" s="1">
        <v>585</v>
      </c>
      <c r="D10" s="1">
        <v>940</v>
      </c>
      <c r="E10" s="1">
        <v>868</v>
      </c>
      <c r="F10" s="1">
        <v>1005</v>
      </c>
      <c r="G10" s="1">
        <v>1222</v>
      </c>
      <c r="H10" s="1">
        <v>1407</v>
      </c>
      <c r="I10" s="2">
        <v>1473</v>
      </c>
      <c r="J10" s="2">
        <v>1504</v>
      </c>
      <c r="K10" s="1">
        <v>1313</v>
      </c>
      <c r="L10" s="16">
        <v>1188</v>
      </c>
      <c r="M10" s="18">
        <v>1113</v>
      </c>
      <c r="N10" s="25">
        <v>1313</v>
      </c>
      <c r="O10" s="27">
        <v>1401</v>
      </c>
      <c r="P10" s="27">
        <v>1388</v>
      </c>
      <c r="Q10" s="33">
        <v>1603</v>
      </c>
      <c r="R10" s="2">
        <v>1903</v>
      </c>
      <c r="S10" s="1">
        <v>1957</v>
      </c>
      <c r="T10" s="2">
        <v>1836</v>
      </c>
      <c r="U10" s="1">
        <v>1803</v>
      </c>
      <c r="V10" s="2">
        <v>1978</v>
      </c>
      <c r="W10" s="1">
        <v>2601</v>
      </c>
      <c r="X10" s="2">
        <f>2569</f>
        <v>2569</v>
      </c>
      <c r="Y10" s="2">
        <v>2473</v>
      </c>
      <c r="Z10" s="46"/>
    </row>
    <row r="11" spans="1:25" ht="12.75">
      <c r="A11" s="7" t="s">
        <v>8</v>
      </c>
      <c r="B11" s="42">
        <v>487</v>
      </c>
      <c r="C11" s="1">
        <v>581</v>
      </c>
      <c r="D11" s="1">
        <v>921</v>
      </c>
      <c r="E11" s="1">
        <v>926</v>
      </c>
      <c r="F11" s="1">
        <v>984</v>
      </c>
      <c r="G11" s="1">
        <v>1250</v>
      </c>
      <c r="H11" s="1">
        <v>1147</v>
      </c>
      <c r="I11" s="2">
        <v>1316</v>
      </c>
      <c r="J11" s="2">
        <v>1503</v>
      </c>
      <c r="K11" s="1">
        <v>1471</v>
      </c>
      <c r="L11" s="16">
        <v>1174</v>
      </c>
      <c r="M11" s="18">
        <v>1140</v>
      </c>
      <c r="N11" s="25">
        <v>1622</v>
      </c>
      <c r="O11" s="27">
        <v>1403</v>
      </c>
      <c r="P11" s="27">
        <v>1379</v>
      </c>
      <c r="Q11" s="33">
        <v>1517</v>
      </c>
      <c r="R11" s="2">
        <v>1864</v>
      </c>
      <c r="S11" s="1">
        <v>2017</v>
      </c>
      <c r="T11" s="2">
        <v>1686</v>
      </c>
      <c r="U11" s="1">
        <v>1939</v>
      </c>
      <c r="V11" s="2">
        <v>2038</v>
      </c>
      <c r="W11" s="1">
        <v>2591</v>
      </c>
      <c r="X11" s="2">
        <f>2427</f>
        <v>2427</v>
      </c>
      <c r="Y11" s="2">
        <v>2234</v>
      </c>
    </row>
    <row r="12" spans="1:25" ht="12.75">
      <c r="A12" s="7" t="s">
        <v>9</v>
      </c>
      <c r="B12" s="42">
        <v>547</v>
      </c>
      <c r="C12" s="1">
        <v>618</v>
      </c>
      <c r="D12" s="1">
        <v>770</v>
      </c>
      <c r="E12" s="1">
        <v>1064</v>
      </c>
      <c r="F12" s="1">
        <v>1041</v>
      </c>
      <c r="G12" s="1">
        <v>1319</v>
      </c>
      <c r="H12" s="1">
        <v>1386</v>
      </c>
      <c r="I12" s="2">
        <v>1396</v>
      </c>
      <c r="J12" s="2">
        <v>1528</v>
      </c>
      <c r="K12" s="1">
        <v>1500</v>
      </c>
      <c r="L12" s="16">
        <v>1256</v>
      </c>
      <c r="M12" s="18">
        <v>1173</v>
      </c>
      <c r="N12" s="25">
        <v>1630</v>
      </c>
      <c r="O12" s="27">
        <v>1468</v>
      </c>
      <c r="P12" s="27">
        <v>1454</v>
      </c>
      <c r="Q12" s="33">
        <v>1623</v>
      </c>
      <c r="R12" s="2">
        <v>1766</v>
      </c>
      <c r="S12" s="1">
        <v>2058</v>
      </c>
      <c r="T12" s="2">
        <v>1816</v>
      </c>
      <c r="U12" s="1">
        <v>2091</v>
      </c>
      <c r="V12" s="2">
        <v>2281</v>
      </c>
      <c r="W12" s="1">
        <v>2643</v>
      </c>
      <c r="X12" s="2">
        <f>2669</f>
        <v>2669</v>
      </c>
      <c r="Y12" s="2">
        <v>1988</v>
      </c>
    </row>
    <row r="13" spans="1:25" ht="12.75">
      <c r="A13" s="7" t="s">
        <v>10</v>
      </c>
      <c r="B13" s="42">
        <v>482</v>
      </c>
      <c r="C13" s="1">
        <v>629</v>
      </c>
      <c r="D13" s="1">
        <v>780</v>
      </c>
      <c r="E13" s="1">
        <v>1055</v>
      </c>
      <c r="F13" s="1">
        <v>1041</v>
      </c>
      <c r="G13" s="1">
        <v>1238</v>
      </c>
      <c r="H13" s="1">
        <v>1167</v>
      </c>
      <c r="I13" s="2">
        <v>1389</v>
      </c>
      <c r="J13" s="2">
        <v>1503</v>
      </c>
      <c r="K13" s="1">
        <v>1481</v>
      </c>
      <c r="L13" s="16">
        <v>1242</v>
      </c>
      <c r="M13" s="18">
        <v>1276</v>
      </c>
      <c r="N13" s="25">
        <v>1584</v>
      </c>
      <c r="O13" s="28">
        <v>1473</v>
      </c>
      <c r="P13" s="28">
        <v>1476</v>
      </c>
      <c r="Q13" s="34">
        <v>1602</v>
      </c>
      <c r="R13" s="2">
        <v>1924</v>
      </c>
      <c r="S13" s="1">
        <v>2041</v>
      </c>
      <c r="T13" s="2">
        <v>1740</v>
      </c>
      <c r="U13" s="1">
        <v>2097</v>
      </c>
      <c r="V13" s="2">
        <v>2049</v>
      </c>
      <c r="W13" s="1">
        <v>2637</v>
      </c>
      <c r="X13" s="2">
        <f>2654</f>
        <v>2654</v>
      </c>
      <c r="Y13" s="2">
        <v>2079</v>
      </c>
    </row>
    <row r="14" spans="1:25" ht="12.75">
      <c r="A14" s="7" t="s">
        <v>11</v>
      </c>
      <c r="B14" s="42">
        <v>454</v>
      </c>
      <c r="C14" s="1">
        <v>630</v>
      </c>
      <c r="D14" s="1">
        <v>688</v>
      </c>
      <c r="E14" s="1">
        <v>1081</v>
      </c>
      <c r="F14" s="1">
        <v>1036</v>
      </c>
      <c r="G14" s="1">
        <v>1323</v>
      </c>
      <c r="H14" s="1">
        <v>1284</v>
      </c>
      <c r="I14" s="2">
        <v>1521</v>
      </c>
      <c r="J14" s="2">
        <v>1427</v>
      </c>
      <c r="K14" s="1">
        <v>1443</v>
      </c>
      <c r="L14" s="16">
        <v>1077</v>
      </c>
      <c r="M14" s="18">
        <v>1339</v>
      </c>
      <c r="N14" s="25">
        <v>1662</v>
      </c>
      <c r="O14" s="25">
        <v>1365</v>
      </c>
      <c r="P14" s="25">
        <v>1405</v>
      </c>
      <c r="Q14" s="35">
        <v>1691</v>
      </c>
      <c r="R14" s="2">
        <v>1661</v>
      </c>
      <c r="S14" s="1">
        <v>1936</v>
      </c>
      <c r="T14" s="2">
        <v>1711</v>
      </c>
      <c r="U14" s="1">
        <v>1933</v>
      </c>
      <c r="V14" s="2">
        <v>1989</v>
      </c>
      <c r="W14" s="1">
        <v>2472</v>
      </c>
      <c r="X14" s="2">
        <f>2601</f>
        <v>2601</v>
      </c>
      <c r="Y14" s="2">
        <v>1989</v>
      </c>
    </row>
    <row r="15" spans="1:25" ht="12.75">
      <c r="A15" s="7" t="s">
        <v>12</v>
      </c>
      <c r="B15" s="42">
        <v>510</v>
      </c>
      <c r="C15" s="1">
        <v>637</v>
      </c>
      <c r="D15" s="1">
        <v>756</v>
      </c>
      <c r="E15" s="1">
        <v>1011</v>
      </c>
      <c r="F15" s="1">
        <v>1085</v>
      </c>
      <c r="G15" s="1">
        <v>1500</v>
      </c>
      <c r="H15" s="1">
        <v>1400</v>
      </c>
      <c r="I15" s="2">
        <v>1494</v>
      </c>
      <c r="J15" s="2">
        <v>1483</v>
      </c>
      <c r="K15" s="1">
        <v>1421</v>
      </c>
      <c r="L15" s="16">
        <v>1196</v>
      </c>
      <c r="M15" s="18">
        <v>1420</v>
      </c>
      <c r="N15" s="1">
        <v>1584</v>
      </c>
      <c r="O15" s="1">
        <v>1400</v>
      </c>
      <c r="P15" s="1">
        <v>1557</v>
      </c>
      <c r="Q15" s="16">
        <v>1732</v>
      </c>
      <c r="R15" s="2">
        <v>1956</v>
      </c>
      <c r="S15" s="1">
        <v>1850</v>
      </c>
      <c r="T15" s="2">
        <v>1978</v>
      </c>
      <c r="U15" s="1">
        <v>2144</v>
      </c>
      <c r="V15" s="2">
        <v>2118</v>
      </c>
      <c r="W15" s="1">
        <v>2655</v>
      </c>
      <c r="X15" s="2">
        <v>2636</v>
      </c>
      <c r="Y15" s="2">
        <v>2220</v>
      </c>
    </row>
    <row r="16" spans="1:25" ht="12.75">
      <c r="A16" s="7" t="s">
        <v>14</v>
      </c>
      <c r="B16" s="42">
        <v>454</v>
      </c>
      <c r="C16" s="1">
        <v>682</v>
      </c>
      <c r="D16" s="1">
        <v>749</v>
      </c>
      <c r="E16" s="1">
        <v>1014</v>
      </c>
      <c r="F16" s="1">
        <v>1174</v>
      </c>
      <c r="G16" s="1">
        <v>1701</v>
      </c>
      <c r="H16" s="1">
        <v>1272</v>
      </c>
      <c r="I16" s="2">
        <v>1479</v>
      </c>
      <c r="J16" s="2">
        <v>1501</v>
      </c>
      <c r="K16" s="1">
        <v>1302</v>
      </c>
      <c r="L16" s="16">
        <v>1111</v>
      </c>
      <c r="M16" s="18">
        <v>1317</v>
      </c>
      <c r="N16" s="1">
        <v>1420</v>
      </c>
      <c r="O16" s="1">
        <v>1368</v>
      </c>
      <c r="P16" s="1">
        <v>1586</v>
      </c>
      <c r="Q16" s="16">
        <v>1732</v>
      </c>
      <c r="R16" s="2">
        <v>1730</v>
      </c>
      <c r="S16" s="1">
        <v>1836</v>
      </c>
      <c r="T16" s="2">
        <v>1832</v>
      </c>
      <c r="U16" s="1">
        <v>2099</v>
      </c>
      <c r="V16" s="2">
        <v>2210</v>
      </c>
      <c r="W16" s="1">
        <v>2493</v>
      </c>
      <c r="X16" s="2">
        <v>2550</v>
      </c>
      <c r="Y16" s="2">
        <v>2049</v>
      </c>
    </row>
    <row r="17" spans="1:25" ht="12.75">
      <c r="A17" s="7" t="s">
        <v>13</v>
      </c>
      <c r="B17" s="42">
        <v>468</v>
      </c>
      <c r="C17" s="1">
        <v>742</v>
      </c>
      <c r="D17" s="1">
        <v>716</v>
      </c>
      <c r="E17" s="1">
        <v>1072</v>
      </c>
      <c r="F17" s="1">
        <v>1129</v>
      </c>
      <c r="G17" s="1">
        <v>1642</v>
      </c>
      <c r="H17" s="1">
        <v>1256</v>
      </c>
      <c r="I17" s="2">
        <v>1579</v>
      </c>
      <c r="J17" s="2">
        <v>1425</v>
      </c>
      <c r="K17" s="1">
        <v>1322</v>
      </c>
      <c r="L17" s="16">
        <v>1075</v>
      </c>
      <c r="M17" s="18">
        <v>1455</v>
      </c>
      <c r="N17" s="1">
        <v>1397</v>
      </c>
      <c r="O17" s="1">
        <v>1372</v>
      </c>
      <c r="P17" s="1">
        <v>1518</v>
      </c>
      <c r="Q17" s="16">
        <v>1836</v>
      </c>
      <c r="R17" s="2">
        <v>1851</v>
      </c>
      <c r="S17" s="1">
        <v>1937</v>
      </c>
      <c r="T17" s="2">
        <v>1732</v>
      </c>
      <c r="U17" s="1">
        <v>1984</v>
      </c>
      <c r="V17" s="2">
        <v>2156</v>
      </c>
      <c r="W17" s="1">
        <v>2430</v>
      </c>
      <c r="X17" s="2">
        <v>2702</v>
      </c>
      <c r="Y17" s="2">
        <v>2115</v>
      </c>
    </row>
    <row r="18" spans="1:25" ht="13.5" thickBot="1">
      <c r="A18" s="8" t="s">
        <v>15</v>
      </c>
      <c r="B18" s="43">
        <f>SUM(B6:B17)</f>
        <v>5615</v>
      </c>
      <c r="C18" s="9">
        <f aca="true" t="shared" si="0" ref="C18:L18">SUM(C6:C17)</f>
        <v>7402</v>
      </c>
      <c r="D18" s="9">
        <f t="shared" si="0"/>
        <v>9556</v>
      </c>
      <c r="E18" s="9">
        <f t="shared" si="0"/>
        <v>11122</v>
      </c>
      <c r="F18" s="9">
        <f t="shared" si="0"/>
        <v>12600</v>
      </c>
      <c r="G18" s="9">
        <f t="shared" si="0"/>
        <v>15624</v>
      </c>
      <c r="H18" s="9">
        <f t="shared" si="0"/>
        <v>15057</v>
      </c>
      <c r="I18" s="10">
        <f t="shared" si="0"/>
        <v>17038</v>
      </c>
      <c r="J18" s="11">
        <f t="shared" si="0"/>
        <v>17806</v>
      </c>
      <c r="K18" s="9">
        <f t="shared" si="0"/>
        <v>16190</v>
      </c>
      <c r="L18" s="17">
        <f t="shared" si="0"/>
        <v>14459</v>
      </c>
      <c r="M18" s="20">
        <f aca="true" t="shared" si="1" ref="M18:R18">SUM(M6:M17)</f>
        <v>14523</v>
      </c>
      <c r="N18" s="9">
        <f t="shared" si="1"/>
        <v>17361</v>
      </c>
      <c r="O18" s="9">
        <f t="shared" si="1"/>
        <v>16692</v>
      </c>
      <c r="P18" s="9">
        <f t="shared" si="1"/>
        <v>17253</v>
      </c>
      <c r="Q18" s="17">
        <f t="shared" si="1"/>
        <v>19381</v>
      </c>
      <c r="R18" s="9">
        <f t="shared" si="1"/>
        <v>21892</v>
      </c>
      <c r="S18" s="9">
        <f aca="true" t="shared" si="2" ref="S18:Y18">SUM(S6:S17)</f>
        <v>23847</v>
      </c>
      <c r="T18" s="10">
        <f t="shared" si="2"/>
        <v>21619</v>
      </c>
      <c r="U18" s="9">
        <f t="shared" si="2"/>
        <v>23320</v>
      </c>
      <c r="V18" s="10">
        <f t="shared" si="2"/>
        <v>24506</v>
      </c>
      <c r="W18" s="9">
        <f t="shared" si="2"/>
        <v>30259</v>
      </c>
      <c r="X18" s="10">
        <f t="shared" si="2"/>
        <v>30364</v>
      </c>
      <c r="Y18" s="10">
        <f t="shared" si="2"/>
        <v>26886</v>
      </c>
    </row>
    <row r="19" spans="2:18" ht="14.25" thickTop="1">
      <c r="B19" s="44"/>
      <c r="N19" s="30"/>
      <c r="O19" s="30"/>
      <c r="P19" s="29"/>
      <c r="Q19" s="22"/>
      <c r="R19" s="13"/>
    </row>
    <row r="20" spans="2:29" ht="12.75">
      <c r="B20" s="44"/>
      <c r="AC20" s="48"/>
    </row>
    <row r="21" spans="1:25" ht="12.75">
      <c r="A21" s="15" t="s">
        <v>16</v>
      </c>
      <c r="B21" s="45">
        <v>1991</v>
      </c>
      <c r="C21" s="12">
        <v>1992</v>
      </c>
      <c r="D21" s="12">
        <v>1993</v>
      </c>
      <c r="E21" s="12">
        <v>1994</v>
      </c>
      <c r="F21" s="12">
        <v>1995</v>
      </c>
      <c r="G21" s="12">
        <v>1996</v>
      </c>
      <c r="H21" s="12">
        <v>1997</v>
      </c>
      <c r="I21" s="12">
        <v>1998</v>
      </c>
      <c r="J21" s="12">
        <v>1999</v>
      </c>
      <c r="K21" s="12">
        <v>2000</v>
      </c>
      <c r="L21" s="12">
        <v>2001</v>
      </c>
      <c r="M21" s="12">
        <v>2002</v>
      </c>
      <c r="N21" s="24">
        <v>2003</v>
      </c>
      <c r="O21" s="24">
        <v>2004</v>
      </c>
      <c r="P21" s="24">
        <v>2005</v>
      </c>
      <c r="Q21" s="24">
        <v>2006</v>
      </c>
      <c r="R21" s="24">
        <v>2007</v>
      </c>
      <c r="S21" s="24">
        <v>2008</v>
      </c>
      <c r="T21" s="24">
        <v>2009</v>
      </c>
      <c r="U21" s="24">
        <v>2010</v>
      </c>
      <c r="V21" s="24">
        <v>2011</v>
      </c>
      <c r="W21" s="24">
        <v>2012</v>
      </c>
      <c r="X21" s="24">
        <v>2013</v>
      </c>
      <c r="Y21" s="24">
        <v>2014</v>
      </c>
    </row>
    <row r="22" spans="1:25" ht="12.75">
      <c r="A22" s="15" t="s">
        <v>17</v>
      </c>
      <c r="B22" s="42">
        <v>5615</v>
      </c>
      <c r="C22" s="1">
        <v>7402</v>
      </c>
      <c r="D22" s="1">
        <v>9556</v>
      </c>
      <c r="E22" s="1">
        <v>11122</v>
      </c>
      <c r="F22" s="1">
        <v>12600</v>
      </c>
      <c r="G22" s="1">
        <v>15624</v>
      </c>
      <c r="H22" s="1">
        <v>15057</v>
      </c>
      <c r="I22" s="1">
        <v>17038</v>
      </c>
      <c r="J22" s="14">
        <v>17806</v>
      </c>
      <c r="K22" s="14">
        <v>16190</v>
      </c>
      <c r="L22" s="1">
        <f aca="true" t="shared" si="3" ref="L22:Y22">+L18</f>
        <v>14459</v>
      </c>
      <c r="M22" s="14">
        <f t="shared" si="3"/>
        <v>14523</v>
      </c>
      <c r="N22" s="14">
        <f t="shared" si="3"/>
        <v>17361</v>
      </c>
      <c r="O22" s="14">
        <f t="shared" si="3"/>
        <v>16692</v>
      </c>
      <c r="P22" s="14">
        <f t="shared" si="3"/>
        <v>17253</v>
      </c>
      <c r="Q22" s="14">
        <f t="shared" si="3"/>
        <v>19381</v>
      </c>
      <c r="R22" s="14">
        <f t="shared" si="3"/>
        <v>21892</v>
      </c>
      <c r="S22" s="40">
        <f t="shared" si="3"/>
        <v>23847</v>
      </c>
      <c r="T22" s="40">
        <f t="shared" si="3"/>
        <v>21619</v>
      </c>
      <c r="U22" s="40">
        <f t="shared" si="3"/>
        <v>23320</v>
      </c>
      <c r="V22" s="40">
        <f t="shared" si="3"/>
        <v>24506</v>
      </c>
      <c r="W22" s="40">
        <f t="shared" si="3"/>
        <v>30259</v>
      </c>
      <c r="X22" s="40">
        <f t="shared" si="3"/>
        <v>30364</v>
      </c>
      <c r="Y22" s="40">
        <f t="shared" si="3"/>
        <v>26886</v>
      </c>
    </row>
    <row r="23" spans="1:25" ht="12.75">
      <c r="A23" s="15" t="s">
        <v>18</v>
      </c>
      <c r="B23" s="1"/>
      <c r="C23" s="3">
        <f>(C22-B22)/B22*100</f>
        <v>31.82546749777382</v>
      </c>
      <c r="D23" s="3">
        <f aca="true" t="shared" si="4" ref="D23:J23">(D22-C22)/C22*100</f>
        <v>29.10024317751959</v>
      </c>
      <c r="E23" s="3">
        <f t="shared" si="4"/>
        <v>16.387609878610295</v>
      </c>
      <c r="F23" s="3">
        <f t="shared" si="4"/>
        <v>13.288976802733321</v>
      </c>
      <c r="G23" s="3">
        <f t="shared" si="4"/>
        <v>24</v>
      </c>
      <c r="H23" s="3">
        <f t="shared" si="4"/>
        <v>-3.6290322580645165</v>
      </c>
      <c r="I23" s="3">
        <f t="shared" si="4"/>
        <v>13.15667131566713</v>
      </c>
      <c r="J23" s="3">
        <f t="shared" si="4"/>
        <v>4.507571311186759</v>
      </c>
      <c r="K23" s="3">
        <f aca="true" t="shared" si="5" ref="K23:S23">(K22-J22)/J22*100</f>
        <v>-9.075592496911153</v>
      </c>
      <c r="L23" s="3">
        <f t="shared" si="5"/>
        <v>-10.691785052501544</v>
      </c>
      <c r="M23" s="3">
        <f t="shared" si="5"/>
        <v>0.442630887336607</v>
      </c>
      <c r="N23" s="3">
        <f t="shared" si="5"/>
        <v>19.541417062590373</v>
      </c>
      <c r="O23" s="3">
        <f t="shared" si="5"/>
        <v>-3.853464662173838</v>
      </c>
      <c r="P23" s="3">
        <f t="shared" si="5"/>
        <v>3.3608914450035945</v>
      </c>
      <c r="Q23" s="3">
        <f t="shared" si="5"/>
        <v>12.334086825479627</v>
      </c>
      <c r="R23" s="3">
        <f t="shared" si="5"/>
        <v>12.955987823125742</v>
      </c>
      <c r="S23" s="3">
        <f t="shared" si="5"/>
        <v>8.930202813813265</v>
      </c>
      <c r="T23" s="3">
        <f aca="true" t="shared" si="6" ref="T23:Y23">(T22-S22)/S22*100</f>
        <v>-9.34289428439636</v>
      </c>
      <c r="U23" s="3">
        <f t="shared" si="6"/>
        <v>7.868079004579305</v>
      </c>
      <c r="V23" s="3">
        <f t="shared" si="6"/>
        <v>5.085763293310463</v>
      </c>
      <c r="W23" s="3">
        <f t="shared" si="6"/>
        <v>23.475883457112545</v>
      </c>
      <c r="X23" s="3">
        <f t="shared" si="6"/>
        <v>0.3470041970983839</v>
      </c>
      <c r="Y23" s="3">
        <f t="shared" si="6"/>
        <v>-11.454353840073772</v>
      </c>
    </row>
    <row r="24" ht="12.75">
      <c r="AC24" s="48"/>
    </row>
  </sheetData>
  <sheetProtection/>
  <mergeCells count="3">
    <mergeCell ref="A3:U3"/>
    <mergeCell ref="A1:U1"/>
    <mergeCell ref="A2:U2"/>
  </mergeCells>
  <printOptions horizontalCentered="1" verticalCentered="1"/>
  <pageMargins left="0.498031496" right="0.248031496" top="0.984251968503937" bottom="0.984251968503937" header="0.511811023622047" footer="0.511811023622047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doloro</cp:lastModifiedBy>
  <cp:lastPrinted>2011-09-09T10:49:15Z</cp:lastPrinted>
  <dcterms:created xsi:type="dcterms:W3CDTF">1999-04-16T12:14:54Z</dcterms:created>
  <dcterms:modified xsi:type="dcterms:W3CDTF">2015-11-10T13:13:56Z</dcterms:modified>
  <cp:category/>
  <cp:version/>
  <cp:contentType/>
  <cp:contentStatus/>
</cp:coreProperties>
</file>